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defaultThemeVersion="166925"/>
  <mc:AlternateContent xmlns:mc="http://schemas.openxmlformats.org/markup-compatibility/2006">
    <mc:Choice Requires="x15">
      <x15ac:absPath xmlns:x15ac="http://schemas.microsoft.com/office/spreadsheetml/2010/11/ac" url="C:\Users\cfmcquaid\Documents\Guidance\"/>
    </mc:Choice>
  </mc:AlternateContent>
  <bookViews>
    <workbookView xWindow="0" yWindow="0" windowWidth="28800" windowHeight="11712" activeTab="3" xr2:uid="{00000000-000D-0000-FFFF-FFFF00000000}"/>
  </bookViews>
  <sheets>
    <sheet name="Introduction" sheetId="1" r:id="rId1"/>
    <sheet name="AuTuMN" sheetId="2" r:id="rId2"/>
    <sheet name="EMOD" sheetId="3" r:id="rId3"/>
    <sheet name="Optima TB" sheetId="4" r:id="rId4"/>
    <sheet name="SEARO" sheetId="5" r:id="rId5"/>
    <sheet name="TIME" sheetId="6" r:id="rId6"/>
    <sheet name="VI" sheetId="7" r:id="rId7"/>
  </sheets>
  <calcPr calcId="0"/>
</workbook>
</file>

<file path=xl/calcChain.xml><?xml version="1.0" encoding="utf-8"?>
<calcChain xmlns="http://schemas.openxmlformats.org/spreadsheetml/2006/main">
  <c r="D13" i="6" l="1"/>
  <c r="D11" i="6"/>
  <c r="D10" i="6"/>
  <c r="D9" i="6"/>
  <c r="D8" i="6"/>
  <c r="D7" i="6"/>
  <c r="D6" i="6"/>
  <c r="D5" i="6"/>
  <c r="D4" i="6"/>
  <c r="D3" i="6"/>
  <c r="D3" i="5"/>
  <c r="D3" i="3"/>
  <c r="D5" i="2"/>
  <c r="D4" i="2"/>
  <c r="D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3" authorId="0" shapeId="0" xr:uid="{00000000-0006-0000-0100-000001000000}">
      <text>
        <r>
          <rPr>
            <sz val="10"/>
            <color rgb="FF000000"/>
            <rFont val="Arial"/>
          </rPr>
          <t>(1) Changing to GeneXpert as first diagnostic
(2) Decentralisation of services with increased funds to support more peripheral diagnostic units
(3) Awareness raising
(4) IPT treatment of latent tuberculosis infection increased coverage and increased age to under 15 years
(5) Improved retention in care and outcomes</t>
        </r>
      </text>
    </comment>
    <comment ref="F3" authorId="0" shapeId="0" xr:uid="{00000000-0006-0000-0100-000002000000}">
      <text>
        <r>
          <rPr>
            <sz val="10"/>
            <color rgb="FF000000"/>
            <rFont val="Arial"/>
          </rPr>
          <t>(1) Explanation of what is a model, function and purpose of models. Use of models to simulate changes in country proposals. Detailed exchange of country level activities and costings for TB control. 
(2) Interim report, results compared with expectations. Clarification of control proposed activities, review of the evidence, review of anticipated changes in coverage.
(3) Final report, engagement with the NTP and other components of the department of health to discuss implications of the results</t>
        </r>
      </text>
    </comment>
    <comment ref="E4" authorId="0" shapeId="0" xr:uid="{00000000-0006-0000-0100-000003000000}">
      <text>
        <r>
          <rPr>
            <sz val="10"/>
            <color rgb="FF000000"/>
            <rFont val="Arial"/>
          </rPr>
          <t>(1) Engagement of providers not compliant with NTP protocol
(2) Replace smear microscopy with GeneXpert as first line test
(3) Systematic screening in high risk groups
(4) IPT
(5) Awareness raising
(6) Short course for MDR TB</t>
        </r>
      </text>
    </comment>
    <comment ref="F4" authorId="0" shapeId="0" xr:uid="{00000000-0006-0000-0100-000004000000}">
      <text>
        <r>
          <rPr>
            <sz val="10"/>
            <color rgb="FF000000"/>
            <rFont val="Arial"/>
          </rPr>
          <t>(1) Explanation of what is a model, function and purpose of models. Use of models to simulate changes in country proposals. Detailed exchange of country level activities and costings for TB control. 
(2) Interim report, results compared with expectations. Clarification of control proposed activities, review of the evidence, review of anticipated changes in coverage.
(3) Final report, engagement with the NTP and other components of the department of health to discuss implications of the results</t>
        </r>
      </text>
    </comment>
    <comment ref="E5" authorId="0" shapeId="0" xr:uid="{00000000-0006-0000-0100-000005000000}">
      <text>
        <r>
          <rPr>
            <sz val="10"/>
            <color rgb="FF000000"/>
            <rFont val="Arial"/>
          </rPr>
          <t>(1) Food voucher incentive
(2) DST for all culture positive isolates
(3) Ambulatory care for EPTB, and smear negative
(4) Short-course for MDR TB
(5) Discontinuation of open doors and NGO activities</t>
        </r>
      </text>
    </comment>
    <comment ref="F5" authorId="0" shapeId="0" xr:uid="{00000000-0006-0000-0100-000006000000}">
      <text>
        <r>
          <rPr>
            <sz val="10"/>
            <color rgb="FF000000"/>
            <rFont val="Arial"/>
          </rPr>
          <t>(1) Explanation of what is a model, function and purpose of models. Use of models to simulate changes in country proposals. Detailed exchange of country level activities and costings for TB control. 
(2) Interim report, results compared with expectations. Clarification of control proposed activities, review of the evidence, review of anticipated changes in coverage.
(3) Final report, engagement with the NTP and other components of the department of health to discuss implications of the results</t>
        </r>
      </text>
    </comment>
    <comment ref="D6" authorId="0" shapeId="0" xr:uid="{00000000-0006-0000-0100-000007000000}">
      <text>
        <r>
          <rPr>
            <sz val="10"/>
            <color rgb="FF000000"/>
            <rFont val="Arial"/>
          </rPr>
          <t>Performed as part of a multi-modelling exercise.</t>
        </r>
      </text>
    </comment>
    <comment ref="E6" authorId="0" shapeId="0" xr:uid="{00000000-0006-0000-0100-000008000000}">
      <text>
        <r>
          <rPr>
            <sz val="10"/>
            <color rgb="FF000000"/>
            <rFont val="Arial"/>
          </rPr>
          <t>(1) Existing DOTS strategies
(2) Active case finding
(3) IPT
(4) Combination of activities
(5) Increase in numbers in high level care
(6) Combination of above</t>
        </r>
      </text>
    </comment>
    <comment ref="F6" authorId="0" shapeId="0" xr:uid="{00000000-0006-0000-0100-000009000000}">
      <text>
        <r>
          <rPr>
            <sz val="10"/>
            <color rgb="FF000000"/>
            <rFont val="Arial"/>
          </rPr>
          <t>This was a multi-modelling exercise. Numerous discussions were held with advocates and NTP program representatives at meetings and teleconferences.</t>
        </r>
      </text>
    </comment>
    <comment ref="D7" authorId="0" shapeId="0" xr:uid="{00000000-0006-0000-0100-00000A000000}">
      <text>
        <r>
          <rPr>
            <sz val="10"/>
            <color rgb="FF000000"/>
            <rFont val="Arial"/>
          </rPr>
          <t>Performed as part of a multi-modelling exercise.</t>
        </r>
      </text>
    </comment>
    <comment ref="E7" authorId="0" shapeId="0" xr:uid="{00000000-0006-0000-0100-00000B000000}">
      <text>
        <r>
          <rPr>
            <sz val="10"/>
            <color rgb="FF000000"/>
            <rFont val="Arial"/>
          </rPr>
          <t>(1) Existing DOTS strategies
(2) Active case finding
(3) IPT
(4) Combination of activities
(5) Increasing access to NTP high level care</t>
        </r>
      </text>
    </comment>
    <comment ref="F7" authorId="0" shapeId="0" xr:uid="{00000000-0006-0000-0100-00000C000000}">
      <text>
        <r>
          <rPr>
            <sz val="10"/>
            <color rgb="FF000000"/>
            <rFont val="Arial"/>
          </rPr>
          <t>This was a multi-modelling exercise. Numerous discussions were held with advocates and NTP program representatives at meetings and teleconferences.</t>
        </r>
      </text>
    </comment>
    <comment ref="D8" authorId="0" shapeId="0" xr:uid="{00000000-0006-0000-0100-00000D000000}">
      <text>
        <r>
          <rPr>
            <sz val="10"/>
            <color rgb="FF000000"/>
            <rFont val="Arial"/>
          </rPr>
          <t>Performed as part of a multi-modelling exercise.</t>
        </r>
      </text>
    </comment>
    <comment ref="E8" authorId="0" shapeId="0" xr:uid="{00000000-0006-0000-0100-00000E000000}">
      <text>
        <r>
          <rPr>
            <sz val="10"/>
            <color rgb="FF000000"/>
            <rFont val="Arial"/>
          </rPr>
          <t>(1) Existing DOTS strategies
(2) Active case finding
(3) IPT
(4) Combination of activities
(5) HIV activity ART improvements
(6) Combination of the above</t>
        </r>
      </text>
    </comment>
    <comment ref="F8" authorId="0" shapeId="0" xr:uid="{00000000-0006-0000-0100-00000F000000}">
      <text>
        <r>
          <rPr>
            <sz val="10"/>
            <color rgb="FF000000"/>
            <rFont val="Arial"/>
          </rPr>
          <t>This was a multi-modelling exercise. Numerous discussions were held with advocates and NTP program representatives at meetings and teleconferences.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E3" authorId="0" shapeId="0" xr:uid="{00000000-0006-0000-0200-000001000000}">
      <text>
        <r>
          <rPr>
            <sz val="10"/>
            <color rgb="FF000000"/>
            <rFont val="Arial"/>
          </rPr>
          <t>(1) Increased DOTS coverage
(2) Reduced time to treatment
(3) Increased treatment success
(4) Active case finding and PT for &gt;65 year olds</t>
        </r>
      </text>
    </comment>
    <comment ref="F3" authorId="0" shapeId="0" xr:uid="{00000000-0006-0000-0200-000002000000}">
      <text>
        <r>
          <rPr>
            <sz val="10"/>
            <color rgb="FF000000"/>
            <rFont val="Arial"/>
          </rPr>
          <t>Discussions focused on validity of model assumptions and structure as well as interpretation of modeling results and their implications for the NSP moving forward from 2015.
Modeling outputs for this project were generated by the IDM modeling team.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400-000001000000}">
      <text>
        <r>
          <rPr>
            <sz val="10"/>
            <color rgb="FF000000"/>
            <rFont val="Arial"/>
          </rPr>
          <t>India, Bangladesh, Bhutan, Nepal, Sri Lanka, Maldives, Indonesia, Thailand, Myanmar, North Korea, Timor-Leste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D3" authorId="0" shapeId="0" xr:uid="{00000000-0006-0000-0500-000001000000}">
      <text>
        <r>
          <rPr>
            <sz val="10"/>
            <color rgb="FF000000"/>
            <rFont val="Arial"/>
          </rPr>
          <t>Nguyen Anh Tuan nguyentuananh.fsh@gmail.com</t>
        </r>
      </text>
    </comment>
    <comment ref="E3" authorId="0" shapeId="0" xr:uid="{00000000-0006-0000-0500-000002000000}">
      <text>
        <r>
          <rPr>
            <sz val="10"/>
            <color rgb="FF000000"/>
            <rFont val="Arial"/>
          </rPr>
          <t>MDR PMDT package, household contact tracing with &lt;5 IPT, HIV-associated TB, case-finding activities to reach NSP targets</t>
        </r>
      </text>
    </comment>
    <comment ref="F3" authorId="0" shapeId="0" xr:uid="{00000000-0006-0000-0500-000003000000}">
      <text>
        <r>
          <rPr>
            <sz val="10"/>
            <color rgb="FF000000"/>
            <rFont val="Arial"/>
          </rPr>
          <t>Participated in both regional workshops (hosted first SEA workshop).
Remote training provided between the two workshops.
1 individual from VICTORY/NTP trained in London towards independent model use</t>
        </r>
      </text>
    </comment>
    <comment ref="D4" authorId="0" shapeId="0" xr:uid="{00000000-0006-0000-0500-000004000000}">
      <text>
        <r>
          <rPr>
            <sz val="10"/>
            <color rgb="FF000000"/>
            <rFont val="Arial"/>
          </rPr>
          <t>Nii Nortey (NTP) nii.nortey@ghsmail.org
Kwami Afutu (NTP) kwami.afutu@ghsmail.org</t>
        </r>
      </text>
    </comment>
    <comment ref="E4" authorId="0" shapeId="0" xr:uid="{00000000-0006-0000-0500-000005000000}">
      <text>
        <r>
          <rPr>
            <sz val="10"/>
            <color rgb="FF000000"/>
            <rFont val="Arial"/>
          </rPr>
          <t>Case finding (ICF in OPD), GeneXpert roll out (first line test vs procurement constraints), TB/HIV coordinated activities, X-Ray roll out, expansion of case finding activities from 90 to 113 to 216 districts, MDR TB case detection and treatment, household contact tracing, provision of enablers for treatment outcomes</t>
        </r>
      </text>
    </comment>
    <comment ref="F4" authorId="0" shapeId="0" xr:uid="{00000000-0006-0000-0500-000006000000}">
      <text>
        <r>
          <rPr>
            <sz val="10"/>
            <color rgb="FF000000"/>
            <rFont val="Arial"/>
          </rPr>
          <t>2 individuals within the NTP participated in both regional workshops</t>
        </r>
      </text>
    </comment>
    <comment ref="E5" authorId="0" shapeId="0" xr:uid="{00000000-0006-0000-0500-000007000000}">
      <text>
        <r>
          <rPr>
            <sz val="10"/>
            <color rgb="FF000000"/>
            <rFont val="Arial"/>
          </rPr>
          <t>TB/HIV investment case: case finding (passive, clinic, community), TB/HIV activities, treatment initiation, treatment outcomes</t>
        </r>
      </text>
    </comment>
    <comment ref="F5" authorId="0" shapeId="0" xr:uid="{00000000-0006-0000-0500-000008000000}">
      <text>
        <r>
          <rPr>
            <sz val="10"/>
            <color rgb="FF000000"/>
            <rFont val="Arial"/>
          </rPr>
          <t>1 individual 1 month intensive training (aim: independent use of TIME modelling tools)
3 subnational workshops with representatives of national and provincial TB programmes on TIME methods, role in decision making process, abilities and limitations (aim: informed partner in modelling project, critical consumer of results).</t>
        </r>
      </text>
    </comment>
    <comment ref="D6" authorId="0" shapeId="0" xr:uid="{00000000-0006-0000-0500-000009000000}">
      <text>
        <r>
          <rPr>
            <sz val="10"/>
            <color rgb="FF000000"/>
            <rFont val="Arial"/>
          </rPr>
          <t>Abiodun Hassan (ARFN) abiodunhassan@gmail.com
Charles Ohikhuai (IHVN) cohikhuai@ihvnigeria.org</t>
        </r>
      </text>
    </comment>
    <comment ref="E6" authorId="0" shapeId="0" xr:uid="{00000000-0006-0000-0500-00000A000000}">
      <text>
        <r>
          <rPr>
            <sz val="10"/>
            <color rgb="FF000000"/>
            <rFont val="Arial"/>
          </rPr>
          <t>Case Finding (passive, clinic, community), treatment outcomes, MDR diagnosis and treatment</t>
        </r>
      </text>
    </comment>
    <comment ref="F6" authorId="0" shapeId="0" xr:uid="{00000000-0006-0000-0500-00000B000000}">
      <text>
        <r>
          <rPr>
            <sz val="10"/>
            <color rgb="FF000000"/>
            <rFont val="Arial"/>
          </rPr>
          <t>2 multi-country workshops+1 in country workshops for wider stakeholders on TIME methods, role in decision making process, abilities and limitations (aim: informed partner in modelling project, critical consumer of results).
3 individuals 1month intensive training (aim: independent use of TIME modelling tools)</t>
        </r>
      </text>
    </comment>
    <comment ref="E7" authorId="0" shapeId="0" xr:uid="{00000000-0006-0000-0500-00000C000000}">
      <text>
        <r>
          <rPr>
            <sz val="10"/>
            <color rgb="FF000000"/>
            <rFont val="Arial"/>
          </rPr>
          <t>Case Finding (passive, clinic), treatment outcomes, MDR diagnosis and treatment</t>
        </r>
      </text>
    </comment>
    <comment ref="F7" authorId="0" shapeId="0" xr:uid="{00000000-0006-0000-0500-00000D000000}">
      <text>
        <r>
          <rPr>
            <sz val="10"/>
            <color rgb="FF000000"/>
            <rFont val="Arial"/>
          </rPr>
          <t>2 multi-country workshops for wider stakeholders on TIME methods, role in decision making process, abilities and limitations (aim: informed partner in modelling project, critical consumer of results).
1 individual 1 month intensive training (aim: independent use of TIME modelling tools)</t>
        </r>
      </text>
    </comment>
    <comment ref="D8" authorId="0" shapeId="0" xr:uid="{00000000-0006-0000-0500-00000E000000}">
      <text>
        <r>
          <rPr>
            <sz val="10"/>
            <color rgb="FF000000"/>
            <rFont val="Arial"/>
          </rPr>
          <t>Muhammad Farid mnoorfarid@gmail.com</t>
        </r>
      </text>
    </comment>
    <comment ref="E8" authorId="0" shapeId="0" xr:uid="{00000000-0006-0000-0500-00000F000000}">
      <text>
        <r>
          <rPr>
            <sz val="10"/>
            <color rgb="FF000000"/>
            <rFont val="Arial"/>
          </rPr>
          <t>Case Finding (passive, clinic), treatment outcomes, MDR diagnosis and treatment</t>
        </r>
      </text>
    </comment>
    <comment ref="F8" authorId="0" shapeId="0" xr:uid="{00000000-0006-0000-0500-000010000000}">
      <text>
        <r>
          <rPr>
            <sz val="10"/>
            <color rgb="FF000000"/>
            <rFont val="Arial"/>
          </rPr>
          <t>2 multi-country workshops for wider stakeholders on TIME methods, role in decision making process, abilities and limitations (aim: informed partner in modelling project, critical consumer of results).
2 individual 1 month intensive training (aim: independent use of TIME modelling tools)</t>
        </r>
      </text>
    </comment>
    <comment ref="E9" authorId="0" shapeId="0" xr:uid="{00000000-0006-0000-0500-000011000000}">
      <text>
        <r>
          <rPr>
            <sz val="10"/>
            <color rgb="FF000000"/>
            <rFont val="Arial"/>
          </rPr>
          <t>Modelling NSP targets and a variant of the NSP targets that country team believed more realistic.</t>
        </r>
      </text>
    </comment>
    <comment ref="F9" authorId="0" shapeId="0" xr:uid="{00000000-0006-0000-0500-000012000000}">
      <text>
        <r>
          <rPr>
            <sz val="10"/>
            <color rgb="FF000000"/>
            <rFont val="Arial"/>
          </rPr>
          <t>Training was not a specific objective during country visits. However, several members of the Pakistan NTP attended two general training TIME workshops in Geneva and Delhi hosted by TGF and Stop TB, both in 2016.</t>
        </r>
      </text>
    </comment>
    <comment ref="D10" authorId="0" shapeId="0" xr:uid="{00000000-0006-0000-0500-000013000000}">
      <text>
        <r>
          <rPr>
            <sz val="10"/>
            <color rgb="FF000000"/>
            <rFont val="Arial"/>
          </rPr>
          <t>Mojibur Rahman, NTP drmdmojib@gmail.com</t>
        </r>
      </text>
    </comment>
    <comment ref="E10" authorId="0" shapeId="0" xr:uid="{00000000-0006-0000-0500-000014000000}">
      <text>
        <r>
          <rPr>
            <sz val="10"/>
            <color rgb="FF000000"/>
            <rFont val="Arial"/>
          </rPr>
          <t>Both visits studied the expected impact of the NSP for TB (covering periods 2012-2016 and 2018-2022 with interim targets set for 2017), with objectives of increasing case detection to stated targets of notified cases, for detecting MDR through increased Xpert
rollout and for improving treatment success. During the 2014 visit much focus was placed on the expected negative consequences of not securing incentive funding from TGF - funding which was subsequently awarded. During the 2016 visit the expected impact of the 2018-2022 NSP was evaluated.</t>
        </r>
      </text>
    </comment>
    <comment ref="F10" authorId="0" shapeId="0" xr:uid="{00000000-0006-0000-0500-000015000000}">
      <text>
        <r>
          <rPr>
            <sz val="10"/>
            <color rgb="FF000000"/>
            <rFont val="Arial"/>
          </rPr>
          <t>Training was not a specific objective during country visits. However, Bangladesh country team, including representatives from BRAC and NTP, attended two general training TIME workshops hosted by TGF and Stop TB.</t>
        </r>
      </text>
    </comment>
    <comment ref="D11" authorId="0" shapeId="0" xr:uid="{00000000-0006-0000-0500-000016000000}">
      <text>
        <r>
          <rPr>
            <sz val="10"/>
            <color rgb="FF000000"/>
            <rFont val="Arial"/>
          </rPr>
          <t>Travor Mabugu, consultant travormabugu@yahoo.com</t>
        </r>
      </text>
    </comment>
    <comment ref="E11" authorId="0" shapeId="0" xr:uid="{00000000-0006-0000-0500-000017000000}">
      <text>
        <r>
          <rPr>
            <sz val="10"/>
            <color rgb="FF000000"/>
            <rFont val="Arial"/>
          </rPr>
          <t>Evaluating cost and impact of NSP 2017-2020 for Zimbabwe, which aims to implement several aspects of WHO End TB Strategy following the TB Global 90-90-90 structure and reaching its stated goals in terms of * providing IPT to HIV-positive TB cases, reaching underserved populations with TB services * replacing clinical with X-ray screening and smear microscopy with Xpert diagnosis and * improving treatment success with adherence programs.</t>
        </r>
      </text>
    </comment>
    <comment ref="F11" authorId="0" shapeId="0" xr:uid="{00000000-0006-0000-0500-000018000000}">
      <text>
        <r>
          <rPr>
            <sz val="10"/>
            <color rgb="FF000000"/>
            <rFont val="Arial"/>
          </rPr>
          <t>Two workshops were held with wide stakeholder engagement. Training was however not an objective of the project.</t>
        </r>
      </text>
    </comment>
    <comment ref="E12" authorId="0" shapeId="0" xr:uid="{00000000-0006-0000-0500-000019000000}">
      <text>
        <r>
          <rPr>
            <sz val="10"/>
            <color rgb="FF000000"/>
            <rFont val="Arial"/>
          </rPr>
          <t>Only current epidemic evaluated through modelling for situational analysis in End-Term National Programme Review and NSP</t>
        </r>
      </text>
    </comment>
    <comment ref="F12" authorId="0" shapeId="0" xr:uid="{00000000-0006-0000-0500-00001A000000}">
      <text>
        <r>
          <rPr>
            <sz val="10"/>
            <color rgb="FF000000"/>
            <rFont val="Arial"/>
          </rPr>
          <t>2 individuals within the NTP participated in both regional workshops</t>
        </r>
      </text>
    </comment>
    <comment ref="F13" authorId="0" shapeId="0" xr:uid="{00000000-0006-0000-0500-00001B000000}">
      <text>
        <r>
          <rPr>
            <sz val="10"/>
            <color rgb="FF000000"/>
            <rFont val="Arial"/>
          </rPr>
          <t>Representatives from the Myanmar NTP and FHI360 country office have received training in the use of TIME through the Asia region TIME training workshops in Viet Nam and Indonesia, where they started work on an initial TIME fit, and evaluated their TB patient diagnostic and care pathway.
Through remote support from the LSHTM TIME team, there were discussions to identify how TIME can help strengthen in-country analytical capacity, and inform the development of the NSP.</t>
        </r>
      </text>
    </comment>
  </commentList>
</comments>
</file>

<file path=xl/sharedStrings.xml><?xml version="1.0" encoding="utf-8"?>
<sst xmlns="http://schemas.openxmlformats.org/spreadsheetml/2006/main" count="116" uniqueCount="66">
  <si>
    <t>A catalogue of historical applications of country-level TB models to support funding requests or policy decisions.</t>
  </si>
  <si>
    <t>Optima TB</t>
  </si>
  <si>
    <t>Application</t>
  </si>
  <si>
    <t>Year</t>
  </si>
  <si>
    <t>Country</t>
  </si>
  <si>
    <t>Country contact</t>
  </si>
  <si>
    <t>Policies evaluated</t>
  </si>
  <si>
    <t>Training provided</t>
  </si>
  <si>
    <t xml:space="preserve">
</t>
  </si>
  <si>
    <t>EMOD</t>
  </si>
  <si>
    <t xml:space="preserve">2014-2015
</t>
  </si>
  <si>
    <t>China</t>
  </si>
  <si>
    <t xml:space="preserve">(1) DOTS coverage
(2) Time to treatment
(3) Treatment success
(4) ACF &amp; PT in elderly
</t>
  </si>
  <si>
    <t>Discussions</t>
  </si>
  <si>
    <t>SEARO</t>
  </si>
  <si>
    <t xml:space="preserve">SEAR
</t>
  </si>
  <si>
    <t>Support of regional ministerial meeting</t>
  </si>
  <si>
    <t>VI</t>
  </si>
  <si>
    <t xml:space="preserve">
</t>
  </si>
  <si>
    <t>AuTuMN</t>
  </si>
  <si>
    <t>Fiji</t>
  </si>
  <si>
    <t xml:space="preserve">(1) GeneXpert use
(2) Decentralisation of services
(3) Awareness raising
(4) IPT coverage and age
(5) Improved retention
</t>
  </si>
  <si>
    <t>3 in-country workshops</t>
  </si>
  <si>
    <t>The Philippines</t>
  </si>
  <si>
    <t>(1) Engagement of providers
(2) GeneXpert use
(3) Risk group screening
(4) IPT
(5) Awareness raising
(6) MDR short course</t>
  </si>
  <si>
    <t>Bulgaria</t>
  </si>
  <si>
    <t xml:space="preserve">(1) Food vouchers
(2) DST increase
(3) Ambulatory care
(4) MDR short course
(5) Open doors and NGO activity
</t>
  </si>
  <si>
    <t>2014-2015</t>
  </si>
  <si>
    <t>N/A</t>
  </si>
  <si>
    <t>(1) DOTS
(2) ACF
(3) IPT
(4) Combination of activities
(5) High level care
(6) Combination of above</t>
  </si>
  <si>
    <t>India</t>
  </si>
  <si>
    <t xml:space="preserve">(1) DOTS
(2) ACF
(3) IPT
(4) Combination of activities
(5) High level care
</t>
  </si>
  <si>
    <t>South Africa</t>
  </si>
  <si>
    <t>(1) DOTS
(2) ACF
(3) IPT
(4) Combination of activities
(5) ART improvement
(6) Combination of the above</t>
  </si>
  <si>
    <t>TIME</t>
  </si>
  <si>
    <t>2014-2017</t>
  </si>
  <si>
    <t>Viet Nam</t>
  </si>
  <si>
    <t xml:space="preserve">(1) MDR PMDT
(2) Household contacts &amp; IPT
(3) HIV
(4) Case finding
</t>
  </si>
  <si>
    <t>2 regional workshops
Remote training
In-person training</t>
  </si>
  <si>
    <t>Ghana</t>
  </si>
  <si>
    <t>(1) Case finding in OPD
(2) GeneXpert
(3) TB/HIV coordination
(4) X-ray
(5) Case finding coverage
(6) MDR detection &amp; treatment
(7) Household contacts
(8) Enablers for outcomes</t>
  </si>
  <si>
    <t>2 regional workshops</t>
  </si>
  <si>
    <t>2015-2017</t>
  </si>
  <si>
    <t xml:space="preserve">(1) Case finding
(2) TB/HIV activities
(3) Treatment initiation
(4) Treatment outcomes
</t>
  </si>
  <si>
    <t>In-person training
3 subnational workshops</t>
  </si>
  <si>
    <t>2016-2017</t>
  </si>
  <si>
    <t>Nigeria</t>
  </si>
  <si>
    <t xml:space="preserve">(1) Case finding
(2) Treatment outcomes
(3) MDR diagnosis &amp; treatment
</t>
  </si>
  <si>
    <t>2 multi-country workshops
1 in-country workshop
In-person training</t>
  </si>
  <si>
    <t>Ethiopia</t>
  </si>
  <si>
    <t>2 multi-country workshops
In-person training</t>
  </si>
  <si>
    <t>Indonesia</t>
  </si>
  <si>
    <t>Pakistan</t>
  </si>
  <si>
    <t xml:space="preserve">(1) Realistic targets
</t>
  </si>
  <si>
    <t>2 general workshops</t>
  </si>
  <si>
    <t>2014, 2016</t>
  </si>
  <si>
    <t>Bangladesh</t>
  </si>
  <si>
    <t xml:space="preserve">(1) NSP impact
(2) Case detection
(3) GeneXpert
(4) Treatment success
</t>
  </si>
  <si>
    <t>Zimbabwe</t>
  </si>
  <si>
    <t>(1) NSP impact
(2) IPT for HIV
(3) Improved services
(4) X-ray
(5) GeneXpert
(6) Adherance program</t>
  </si>
  <si>
    <t>2 in-country workshops</t>
  </si>
  <si>
    <t>Zambia</t>
  </si>
  <si>
    <t>Rhehab Chimzizi, Zambia NTP</t>
  </si>
  <si>
    <t xml:space="preserve">N/A
</t>
  </si>
  <si>
    <t>Myanmar</t>
  </si>
  <si>
    <t>2 regional workshops
Remote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</si>
</sst>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font>
    <font>
      <sz val="12"/>
      <name val="Arial"/>
      <family val="2"/>
    </font>
    <font>
      <b/>
      <sz val="10"/>
      <color rgb="FFFFFFFF"/>
      <name val="Arial"/>
      <family val="2"/>
    </font>
    <font>
      <b/>
      <sz val="50"/>
      <color rgb="FFFFFFFF"/>
      <name val="Arial"/>
      <family val="2"/>
    </font>
    <font>
      <sz val="10"/>
      <name val="Arial"/>
      <family val="2"/>
    </font>
    <font>
      <u/>
      <sz val="10"/>
      <color rgb="FF333333"/>
      <name val="Arial"/>
      <family val="2"/>
    </font>
    <font>
      <sz val="10"/>
      <color rgb="FF333333"/>
      <name val="Arial"/>
      <family val="2"/>
    </font>
    <font>
      <u/>
      <sz val="10"/>
      <color rgb="FF000000"/>
      <name val="Arial"/>
      <family val="2"/>
    </font>
    <font>
      <u/>
      <sz val="10"/>
      <color rgb="FF000000"/>
      <name val="Arial"/>
      <family val="2"/>
    </font>
    <font>
      <sz val="10"/>
      <color rgb="FF000000"/>
      <name val="Arial"/>
      <family val="2"/>
    </font>
    <font>
      <sz val="10"/>
      <name val="Arial"/>
      <family val="2"/>
    </font>
    <font>
      <u/>
      <sz val="10"/>
      <color rgb="FF000000"/>
      <name val="Arial"/>
      <family val="2"/>
    </font>
    <font>
      <u/>
      <sz val="10"/>
      <color rgb="FF000000"/>
      <name val="Arial"/>
      <family val="2"/>
    </font>
    <font>
      <u/>
      <sz val="10"/>
      <color rgb="FF000000"/>
      <name val="Arial"/>
      <family val="2"/>
    </font>
  </fonts>
  <fills count="5">
    <fill>
      <patternFill patternType="none"/>
    </fill>
    <fill>
      <patternFill patternType="gray125"/>
    </fill>
    <fill>
      <patternFill patternType="solid">
        <fgColor rgb="FF1A4788"/>
        <bgColor rgb="FF1A4788"/>
      </patternFill>
    </fill>
    <fill>
      <patternFill patternType="solid">
        <fgColor rgb="FF808080"/>
        <bgColor rgb="FF808080"/>
      </patternFill>
    </fill>
    <fill>
      <patternFill patternType="solid">
        <fgColor rgb="FFFFFFFF"/>
        <bgColor rgb="FFFFFFFF"/>
      </patternFill>
    </fill>
  </fills>
  <borders count="30">
    <border>
      <left/>
      <right/>
      <top/>
      <bottom/>
      <diagonal/>
    </border>
    <border>
      <left style="thin">
        <color rgb="FF000000"/>
      </left>
      <right style="double">
        <color rgb="FF000000"/>
      </right>
      <top/>
      <bottom style="thin">
        <color rgb="FF000000"/>
      </bottom>
      <diagonal/>
    </border>
    <border>
      <left/>
      <right style="double">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double">
        <color rgb="FF000000"/>
      </right>
      <top/>
      <bottom style="hair">
        <color rgb="FF000000"/>
      </bottom>
      <diagonal/>
    </border>
    <border>
      <left/>
      <right style="double">
        <color rgb="FF000000"/>
      </right>
      <top/>
      <bottom style="hair">
        <color rgb="FF000000"/>
      </bottom>
      <diagonal/>
    </border>
    <border>
      <left/>
      <right style="thin">
        <color rgb="FF000000"/>
      </right>
      <top/>
      <bottom style="hair">
        <color rgb="FF000000"/>
      </bottom>
      <diagonal/>
    </border>
    <border>
      <left style="double">
        <color rgb="FF000000"/>
      </left>
      <right style="double">
        <color rgb="FF000000"/>
      </right>
      <top/>
      <bottom style="hair">
        <color rgb="FF000000"/>
      </bottom>
      <diagonal/>
    </border>
    <border>
      <left style="double">
        <color rgb="FF000000"/>
      </left>
      <right style="thin">
        <color rgb="FF000000"/>
      </right>
      <top/>
      <bottom style="hair">
        <color rgb="FF000000"/>
      </bottom>
      <diagonal/>
    </border>
    <border>
      <left style="thin">
        <color rgb="FF000000"/>
      </left>
      <right style="double">
        <color rgb="FF000000"/>
      </right>
      <top style="hair">
        <color rgb="FF000000"/>
      </top>
      <bottom style="hair">
        <color rgb="FF000000"/>
      </bottom>
      <diagonal/>
    </border>
    <border>
      <left style="double">
        <color rgb="FF000000"/>
      </left>
      <right style="double">
        <color rgb="FF000000"/>
      </right>
      <top style="hair">
        <color rgb="FF000000"/>
      </top>
      <bottom style="hair">
        <color rgb="FF000000"/>
      </bottom>
      <diagonal/>
    </border>
    <border>
      <left style="double">
        <color rgb="FF000000"/>
      </left>
      <right style="thin">
        <color rgb="FF000000"/>
      </right>
      <top style="hair">
        <color rgb="FF000000"/>
      </top>
      <bottom style="hair">
        <color rgb="FF000000"/>
      </bottom>
      <diagonal/>
    </border>
    <border>
      <left style="thin">
        <color rgb="FF000000"/>
      </left>
      <right style="double">
        <color rgb="FF000000"/>
      </right>
      <top style="hair">
        <color rgb="FF000000"/>
      </top>
      <bottom style="thin">
        <color rgb="FF000000"/>
      </bottom>
      <diagonal/>
    </border>
    <border>
      <left style="double">
        <color rgb="FF000000"/>
      </left>
      <right style="double">
        <color rgb="FF000000"/>
      </right>
      <top style="hair">
        <color rgb="FF000000"/>
      </top>
      <bottom style="thin">
        <color rgb="FF000000"/>
      </bottom>
      <diagonal/>
    </border>
    <border>
      <left style="double">
        <color rgb="FF000000"/>
      </left>
      <right style="thin">
        <color rgb="FF000000"/>
      </right>
      <top style="hair">
        <color rgb="FF000000"/>
      </top>
      <bottom style="thin">
        <color rgb="FF000000"/>
      </bottom>
      <diagonal/>
    </border>
    <border>
      <left style="thin">
        <color rgb="FF000000"/>
      </left>
      <right style="hair">
        <color rgb="FF1A4788"/>
      </right>
      <top style="thin">
        <color rgb="FF000000"/>
      </top>
      <bottom/>
      <diagonal/>
    </border>
    <border>
      <left style="hair">
        <color rgb="FF1A4788"/>
      </left>
      <right/>
      <top style="thin">
        <color rgb="FF000000"/>
      </top>
      <bottom/>
      <diagonal/>
    </border>
    <border>
      <left/>
      <right/>
      <top style="thin">
        <color rgb="FF000000"/>
      </top>
      <bottom/>
      <diagonal/>
    </border>
    <border>
      <left style="thin">
        <color rgb="FF000000"/>
      </left>
      <right style="hair">
        <color rgb="FF1A4788"/>
      </right>
      <top/>
      <bottom/>
      <diagonal/>
    </border>
    <border>
      <left style="hair">
        <color rgb="FF1A4788"/>
      </left>
      <right/>
      <top/>
      <bottom/>
      <diagonal/>
    </border>
    <border>
      <left/>
      <right style="double">
        <color rgb="FF1A4788"/>
      </right>
      <top/>
      <bottom/>
      <diagonal/>
    </border>
    <border>
      <left style="thin">
        <color rgb="FF000000"/>
      </left>
      <right style="hair">
        <color rgb="FF808080"/>
      </right>
      <top style="thin">
        <color rgb="FF000000"/>
      </top>
      <bottom/>
      <diagonal/>
    </border>
    <border>
      <left style="hair">
        <color rgb="FF808080"/>
      </left>
      <right/>
      <top style="thin">
        <color rgb="FF000000"/>
      </top>
      <bottom/>
      <diagonal/>
    </border>
    <border>
      <left style="thin">
        <color rgb="FF000000"/>
      </left>
      <right/>
      <top/>
      <bottom/>
      <diagonal/>
    </border>
    <border>
      <left/>
      <right style="thin">
        <color auto="1"/>
      </right>
      <top style="thin">
        <color rgb="FF000000"/>
      </top>
      <bottom/>
      <diagonal/>
    </border>
    <border>
      <left style="thin">
        <color rgb="FF000000"/>
      </left>
      <right style="double">
        <color rgb="FF000000"/>
      </right>
      <top/>
      <bottom style="thin">
        <color indexed="64"/>
      </bottom>
      <diagonal/>
    </border>
    <border>
      <left/>
      <right style="double">
        <color rgb="FF000000"/>
      </right>
      <top/>
      <bottom style="thin">
        <color indexed="64"/>
      </bottom>
      <diagonal/>
    </border>
    <border>
      <left/>
      <right/>
      <top/>
      <bottom style="thin">
        <color indexed="64"/>
      </bottom>
      <diagonal/>
    </border>
    <border>
      <left style="double">
        <color rgb="FF000000"/>
      </left>
      <right style="thin">
        <color rgb="FF000000"/>
      </right>
      <top/>
      <bottom style="thin">
        <color indexed="64"/>
      </bottom>
      <diagonal/>
    </border>
  </borders>
  <cellStyleXfs count="1">
    <xf numFmtId="0" fontId="0" fillId="0" borderId="0"/>
  </cellStyleXfs>
  <cellXfs count="57">
    <xf numFmtId="0" fontId="0" fillId="0" borderId="0" xfId="0" applyFont="1" applyAlignment="1"/>
    <xf numFmtId="0" fontId="1" fillId="0" borderId="0" xfId="0" applyFont="1" applyAlignment="1">
      <alignment wrapText="1"/>
    </xf>
    <xf numFmtId="0" fontId="4" fillId="0" borderId="1" xfId="0" applyFont="1" applyBorder="1" applyAlignment="1">
      <alignment horizontal="center" vertical="top" wrapText="1"/>
    </xf>
    <xf numFmtId="0" fontId="4" fillId="0" borderId="2"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7" fillId="0" borderId="2"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2" fillId="2" borderId="4" xfId="0" applyFont="1" applyFill="1" applyBorder="1" applyAlignment="1">
      <alignment horizontal="center"/>
    </xf>
    <xf numFmtId="0" fontId="4" fillId="0" borderId="5" xfId="0" applyFont="1" applyBorder="1" applyAlignment="1">
      <alignment horizontal="center" vertical="top" wrapText="1"/>
    </xf>
    <xf numFmtId="0" fontId="4" fillId="0" borderId="6" xfId="0" applyFont="1" applyBorder="1" applyAlignment="1">
      <alignment horizontal="left" vertical="top"/>
    </xf>
    <xf numFmtId="0" fontId="8" fillId="0" borderId="6"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5" xfId="0" applyFont="1" applyBorder="1" applyAlignment="1">
      <alignment horizontal="center" vertical="top"/>
    </xf>
    <xf numFmtId="0" fontId="9" fillId="0" borderId="6" xfId="0" applyFont="1" applyBorder="1" applyAlignment="1">
      <alignment horizontal="left" vertical="top"/>
    </xf>
    <xf numFmtId="0" fontId="6" fillId="4" borderId="7" xfId="0" applyFont="1" applyFill="1" applyBorder="1" applyAlignment="1">
      <alignment horizontal="left" vertical="top" wrapText="1"/>
    </xf>
    <xf numFmtId="0" fontId="4" fillId="0" borderId="1" xfId="0" applyFont="1" applyBorder="1" applyAlignment="1">
      <alignment horizontal="center" vertical="top"/>
    </xf>
    <xf numFmtId="0" fontId="6" fillId="4" borderId="3" xfId="0" applyFont="1" applyFill="1" applyBorder="1" applyAlignment="1">
      <alignment horizontal="left" vertical="top" wrapText="1"/>
    </xf>
    <xf numFmtId="0" fontId="10" fillId="0" borderId="5" xfId="0" applyFont="1" applyBorder="1" applyAlignment="1">
      <alignment horizontal="center" vertical="top"/>
    </xf>
    <xf numFmtId="0" fontId="0" fillId="0" borderId="8" xfId="0" applyFont="1" applyBorder="1" applyAlignment="1">
      <alignment horizontal="left" vertical="top"/>
    </xf>
    <xf numFmtId="0" fontId="0" fillId="0" borderId="8" xfId="0" applyFont="1" applyBorder="1" applyAlignment="1">
      <alignment vertical="top"/>
    </xf>
    <xf numFmtId="0" fontId="11" fillId="0" borderId="8" xfId="0" applyFont="1" applyBorder="1" applyAlignment="1">
      <alignment vertical="top" wrapText="1"/>
    </xf>
    <xf numFmtId="0" fontId="0" fillId="0" borderId="8" xfId="0" applyFont="1" applyBorder="1" applyAlignment="1">
      <alignment vertical="top" wrapText="1"/>
    </xf>
    <xf numFmtId="0" fontId="0" fillId="0" borderId="9" xfId="0" applyFont="1" applyBorder="1" applyAlignment="1">
      <alignment vertical="top" wrapText="1"/>
    </xf>
    <xf numFmtId="0" fontId="10" fillId="0" borderId="10" xfId="0" applyFont="1" applyBorder="1" applyAlignment="1">
      <alignment horizontal="center" vertical="top"/>
    </xf>
    <xf numFmtId="0" fontId="0" fillId="0" borderId="11" xfId="0" applyFont="1" applyBorder="1" applyAlignment="1">
      <alignment horizontal="left" vertical="top"/>
    </xf>
    <xf numFmtId="0" fontId="0" fillId="0" borderId="11" xfId="0" applyFont="1" applyBorder="1" applyAlignment="1">
      <alignment vertical="top"/>
    </xf>
    <xf numFmtId="0" fontId="12" fillId="0" borderId="11" xfId="0" applyFont="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10" fillId="0" borderId="13" xfId="0" applyFont="1" applyBorder="1" applyAlignment="1">
      <alignment horizontal="center" vertical="top"/>
    </xf>
    <xf numFmtId="0" fontId="0" fillId="0" borderId="14" xfId="0" applyFont="1" applyBorder="1" applyAlignment="1">
      <alignment horizontal="left" vertical="top"/>
    </xf>
    <xf numFmtId="0" fontId="0" fillId="0" borderId="14" xfId="0" applyFont="1" applyBorder="1" applyAlignment="1">
      <alignment vertical="top"/>
    </xf>
    <xf numFmtId="0" fontId="13" fillId="0" borderId="14" xfId="0" applyFont="1" applyBorder="1" applyAlignment="1">
      <alignment vertical="top" wrapText="1"/>
    </xf>
    <xf numFmtId="0" fontId="10" fillId="0" borderId="14" xfId="0" applyFont="1" applyBorder="1" applyAlignment="1">
      <alignment vertical="top" wrapText="1"/>
    </xf>
    <xf numFmtId="0" fontId="0" fillId="0" borderId="15" xfId="0" applyFont="1" applyBorder="1" applyAlignment="1">
      <alignment vertical="top" wrapText="1"/>
    </xf>
    <xf numFmtId="0" fontId="2" fillId="2" borderId="16" xfId="0" applyFont="1" applyFill="1" applyBorder="1" applyAlignment="1">
      <alignment horizontal="center"/>
    </xf>
    <xf numFmtId="0" fontId="3" fillId="2" borderId="17" xfId="0" applyFont="1" applyFill="1" applyBorder="1" applyAlignment="1">
      <alignment horizontal="center"/>
    </xf>
    <xf numFmtId="0" fontId="4" fillId="0" borderId="18" xfId="0" applyFont="1" applyBorder="1"/>
    <xf numFmtId="0" fontId="2" fillId="2" borderId="19" xfId="0" applyFont="1" applyFill="1" applyBorder="1" applyAlignment="1">
      <alignment horizontal="center"/>
    </xf>
    <xf numFmtId="0" fontId="2" fillId="2" borderId="20" xfId="0" applyFont="1" applyFill="1" applyBorder="1" applyAlignment="1">
      <alignment horizontal="center"/>
    </xf>
    <xf numFmtId="0" fontId="2" fillId="2" borderId="0" xfId="0" applyFont="1" applyFill="1" applyBorder="1" applyAlignment="1">
      <alignment horizontal="center"/>
    </xf>
    <xf numFmtId="0" fontId="2" fillId="2" borderId="21" xfId="0" applyFont="1" applyFill="1" applyBorder="1" applyAlignment="1">
      <alignment horizontal="center"/>
    </xf>
    <xf numFmtId="0" fontId="2" fillId="3" borderId="22" xfId="0" applyFont="1" applyFill="1" applyBorder="1" applyAlignment="1">
      <alignment horizontal="center"/>
    </xf>
    <xf numFmtId="0" fontId="3" fillId="3" borderId="23" xfId="0" applyFont="1" applyFill="1" applyBorder="1" applyAlignment="1">
      <alignment horizontal="center"/>
    </xf>
    <xf numFmtId="0" fontId="2" fillId="3" borderId="24" xfId="0" applyFont="1" applyFill="1" applyBorder="1" applyAlignment="1">
      <alignment horizontal="center"/>
    </xf>
    <xf numFmtId="0" fontId="2" fillId="3" borderId="0" xfId="0" applyFont="1" applyFill="1" applyBorder="1" applyAlignment="1">
      <alignment horizontal="center"/>
    </xf>
    <xf numFmtId="0" fontId="2" fillId="3" borderId="4" xfId="0" applyFont="1" applyFill="1" applyBorder="1" applyAlignment="1">
      <alignment horizontal="center"/>
    </xf>
    <xf numFmtId="0" fontId="2" fillId="2" borderId="24" xfId="0" applyFont="1" applyFill="1" applyBorder="1" applyAlignment="1">
      <alignment horizontal="center"/>
    </xf>
    <xf numFmtId="0" fontId="4" fillId="0" borderId="25" xfId="0" applyFont="1" applyBorder="1"/>
    <xf numFmtId="0" fontId="4" fillId="0" borderId="26" xfId="0" applyFont="1" applyBorder="1" applyAlignment="1">
      <alignment horizontal="center" vertical="top" wrapText="1"/>
    </xf>
    <xf numFmtId="0" fontId="4" fillId="0" borderId="27" xfId="0" applyFont="1" applyBorder="1" applyAlignment="1">
      <alignment horizontal="left" vertical="top"/>
    </xf>
    <xf numFmtId="0" fontId="5" fillId="4" borderId="27" xfId="0" applyFont="1" applyFill="1" applyBorder="1" applyAlignment="1">
      <alignment horizontal="left" vertical="top" wrapText="1"/>
    </xf>
    <xf numFmtId="0" fontId="6" fillId="4" borderId="28" xfId="0" applyFont="1" applyFill="1" applyBorder="1" applyAlignment="1">
      <alignment horizontal="left" vertical="top" wrapText="1"/>
    </xf>
    <xf numFmtId="0" fontId="6" fillId="4" borderId="29"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3009900</xdr:colOff>
      <xdr:row>0</xdr:row>
      <xdr:rowOff>600075</xdr:rowOff>
    </xdr:to>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3009900" cy="60007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731520</xdr:colOff>
      <xdr:row>11</xdr:row>
      <xdr:rowOff>22860</xdr:rowOff>
    </xdr:to>
    <xdr:sp macro="" textlink="">
      <xdr:nvSpPr>
        <xdr:cNvPr id="3088" name="Text Box 16" hidden="1">
          <a:extLst>
            <a:ext uri="{FF2B5EF4-FFF2-40B4-BE49-F238E27FC236}">
              <a16:creationId xmlns:a16="http://schemas.microsoft.com/office/drawing/2014/main" id="{3B9C65EE-3856-4C56-879D-0993594109B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731520</xdr:colOff>
      <xdr:row>31</xdr:row>
      <xdr:rowOff>99060</xdr:rowOff>
    </xdr:to>
    <xdr:sp macro="" textlink="">
      <xdr:nvSpPr>
        <xdr:cNvPr id="1027" name="Text Box 3" hidden="1">
          <a:extLst>
            <a:ext uri="{FF2B5EF4-FFF2-40B4-BE49-F238E27FC236}">
              <a16:creationId xmlns:a16="http://schemas.microsoft.com/office/drawing/2014/main" id="{CE19004E-892E-4DA6-BBA0-226123E9E54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731520</xdr:colOff>
      <xdr:row>34</xdr:row>
      <xdr:rowOff>7620</xdr:rowOff>
    </xdr:to>
    <xdr:sp macro="" textlink="">
      <xdr:nvSpPr>
        <xdr:cNvPr id="2050" name="Text Box 2" hidden="1">
          <a:extLst>
            <a:ext uri="{FF2B5EF4-FFF2-40B4-BE49-F238E27FC236}">
              <a16:creationId xmlns:a16="http://schemas.microsoft.com/office/drawing/2014/main" id="{C0C4B762-A795-4475-B6B7-DEBE6E291E2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731520</xdr:colOff>
      <xdr:row>8</xdr:row>
      <xdr:rowOff>281940</xdr:rowOff>
    </xdr:to>
    <xdr:sp macro="" textlink="">
      <xdr:nvSpPr>
        <xdr:cNvPr id="4124" name="Text Box 28" hidden="1">
          <a:extLst>
            <a:ext uri="{FF2B5EF4-FFF2-40B4-BE49-F238E27FC236}">
              <a16:creationId xmlns:a16="http://schemas.microsoft.com/office/drawing/2014/main" id="{F5661CD8-B748-4C06-8A34-F41234E7F0E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00"/>
  </sheetPr>
  <dimension ref="A1"/>
  <sheetViews>
    <sheetView workbookViewId="0"/>
  </sheetViews>
  <sheetFormatPr defaultColWidth="14.44140625" defaultRowHeight="15.75" customHeight="1" x14ac:dyDescent="0.25"/>
  <cols>
    <col min="1" max="1" width="68.109375" customWidth="1"/>
  </cols>
  <sheetData>
    <row r="1" spans="1:1" ht="81.75" customHeight="1" x14ac:dyDescent="0.25">
      <c r="A1" s="1" t="s">
        <v>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1A4788"/>
  </sheetPr>
  <dimension ref="A1:F8"/>
  <sheetViews>
    <sheetView workbookViewId="0">
      <pane xSplit="1" ySplit="2" topLeftCell="B6" activePane="bottomRight" state="frozen"/>
      <selection pane="topRight" activeCell="B1" sqref="B1"/>
      <selection pane="bottomLeft" activeCell="A3" sqref="A3"/>
      <selection pane="bottomRight" activeCell="A8" sqref="A8:XFD8"/>
    </sheetView>
  </sheetViews>
  <sheetFormatPr defaultColWidth="14.44140625" defaultRowHeight="15.75" customHeight="1" x14ac:dyDescent="0.25"/>
  <cols>
    <col min="1" max="1" width="14.44140625" customWidth="1"/>
    <col min="2" max="6" width="28.6640625" customWidth="1"/>
  </cols>
  <sheetData>
    <row r="1" spans="1:6" ht="63" x14ac:dyDescent="1.05">
      <c r="A1" s="38"/>
      <c r="B1" s="39" t="s">
        <v>19</v>
      </c>
      <c r="C1" s="40"/>
      <c r="D1" s="40"/>
      <c r="E1" s="40"/>
      <c r="F1" s="51"/>
    </row>
    <row r="2" spans="1:6" ht="13.2" x14ac:dyDescent="0.25">
      <c r="A2" s="41" t="s">
        <v>2</v>
      </c>
      <c r="B2" s="42" t="s">
        <v>3</v>
      </c>
      <c r="C2" s="43" t="s">
        <v>4</v>
      </c>
      <c r="D2" s="43" t="s">
        <v>5</v>
      </c>
      <c r="E2" s="44" t="s">
        <v>6</v>
      </c>
      <c r="F2" s="9" t="s">
        <v>7</v>
      </c>
    </row>
    <row r="3" spans="1:6" ht="79.2" x14ac:dyDescent="0.25">
      <c r="A3" s="10">
        <v>1</v>
      </c>
      <c r="B3" s="11">
        <v>2016</v>
      </c>
      <c r="C3" s="11" t="s">
        <v>20</v>
      </c>
      <c r="D3" s="12" t="str">
        <f>HYPERLINK("mailto:Dr.Funderwood2011@gmail.com","Frank Underwood, Fiji NTP")</f>
        <v>Frank Underwood, Fiji NTP</v>
      </c>
      <c r="E3" s="13" t="s">
        <v>21</v>
      </c>
      <c r="F3" s="14" t="s">
        <v>22</v>
      </c>
    </row>
    <row r="4" spans="1:6" ht="79.2" x14ac:dyDescent="0.25">
      <c r="A4" s="15">
        <v>2</v>
      </c>
      <c r="B4" s="11">
        <v>2016</v>
      </c>
      <c r="C4" s="11" t="s">
        <v>23</v>
      </c>
      <c r="D4" s="12" t="str">
        <f>HYPERLINK("mailto:garfinamc@gmail.com","Celina Garfin, Philippines National Centre for Disease Prevention and Control")</f>
        <v>Celina Garfin, Philippines National Centre for Disease Prevention and Control</v>
      </c>
      <c r="E4" s="13" t="s">
        <v>24</v>
      </c>
      <c r="F4" s="14" t="s">
        <v>22</v>
      </c>
    </row>
    <row r="5" spans="1:6" ht="79.2" x14ac:dyDescent="0.25">
      <c r="A5" s="15">
        <v>3</v>
      </c>
      <c r="B5" s="11">
        <v>2016</v>
      </c>
      <c r="C5" s="11" t="s">
        <v>25</v>
      </c>
      <c r="D5" s="12" t="str">
        <f>HYPERLINK("mailto:tvarleva@gmail.com","Tonka Varleva, Bulgaria HIV/AIDS Prevention and Control Programme")</f>
        <v>Tonka Varleva, Bulgaria HIV/AIDS Prevention and Control Programme</v>
      </c>
      <c r="E5" s="13" t="s">
        <v>26</v>
      </c>
      <c r="F5" s="14" t="s">
        <v>22</v>
      </c>
    </row>
    <row r="6" spans="1:6" ht="79.2" x14ac:dyDescent="0.25">
      <c r="A6" s="15">
        <v>4</v>
      </c>
      <c r="B6" s="11" t="s">
        <v>27</v>
      </c>
      <c r="C6" s="11" t="s">
        <v>11</v>
      </c>
      <c r="D6" s="16" t="s">
        <v>28</v>
      </c>
      <c r="E6" s="13" t="s">
        <v>29</v>
      </c>
      <c r="F6" s="14" t="s">
        <v>28</v>
      </c>
    </row>
    <row r="7" spans="1:6" ht="79.2" x14ac:dyDescent="0.25">
      <c r="A7" s="15">
        <v>5</v>
      </c>
      <c r="B7" s="11" t="s">
        <v>27</v>
      </c>
      <c r="C7" s="11" t="s">
        <v>30</v>
      </c>
      <c r="D7" s="16" t="s">
        <v>28</v>
      </c>
      <c r="E7" s="13" t="s">
        <v>31</v>
      </c>
      <c r="F7" s="17" t="s">
        <v>28</v>
      </c>
    </row>
    <row r="8" spans="1:6" ht="79.2" x14ac:dyDescent="0.25">
      <c r="A8" s="18">
        <v>6</v>
      </c>
      <c r="B8" s="3" t="s">
        <v>27</v>
      </c>
      <c r="C8" s="3" t="s">
        <v>32</v>
      </c>
      <c r="D8" s="3" t="s">
        <v>28</v>
      </c>
      <c r="E8" s="7" t="s">
        <v>33</v>
      </c>
      <c r="F8" s="19" t="s">
        <v>28</v>
      </c>
    </row>
  </sheetData>
  <mergeCells count="1">
    <mergeCell ref="B1:F1"/>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08080"/>
  </sheetPr>
  <dimension ref="A1:F3"/>
  <sheetViews>
    <sheetView workbookViewId="0">
      <pane xSplit="1" ySplit="2" topLeftCell="B3" activePane="bottomRight" state="frozen"/>
      <selection pane="topRight" activeCell="B1" sqref="B1"/>
      <selection pane="bottomLeft" activeCell="A3" sqref="A3"/>
      <selection pane="bottomRight" activeCell="E8" sqref="E8"/>
    </sheetView>
  </sheetViews>
  <sheetFormatPr defaultColWidth="14.44140625" defaultRowHeight="15.75" customHeight="1" x14ac:dyDescent="0.25"/>
  <cols>
    <col min="1" max="1" width="14.44140625" customWidth="1"/>
    <col min="2" max="6" width="28.6640625" customWidth="1"/>
  </cols>
  <sheetData>
    <row r="1" spans="1:6" ht="63" x14ac:dyDescent="1.05">
      <c r="A1" s="45"/>
      <c r="B1" s="46" t="s">
        <v>9</v>
      </c>
      <c r="C1" s="40"/>
      <c r="D1" s="40"/>
      <c r="E1" s="40"/>
      <c r="F1" s="51"/>
    </row>
    <row r="2" spans="1:6" ht="13.2" x14ac:dyDescent="0.25">
      <c r="A2" s="47" t="s">
        <v>2</v>
      </c>
      <c r="B2" s="48" t="s">
        <v>3</v>
      </c>
      <c r="C2" s="48" t="s">
        <v>4</v>
      </c>
      <c r="D2" s="48" t="s">
        <v>5</v>
      </c>
      <c r="E2" s="48" t="s">
        <v>6</v>
      </c>
      <c r="F2" s="49" t="s">
        <v>7</v>
      </c>
    </row>
    <row r="3" spans="1:6" ht="79.2" x14ac:dyDescent="0.25">
      <c r="A3" s="52">
        <v>1</v>
      </c>
      <c r="B3" s="53" t="s">
        <v>10</v>
      </c>
      <c r="C3" s="53" t="s">
        <v>11</v>
      </c>
      <c r="D3" s="54" t="str">
        <f>HYPERLINK("mailto:wanglx@chinatb.org","Lixia Wang, Chinese Center for Disease Control and Prevention")</f>
        <v>Lixia Wang, Chinese Center for Disease Control and Prevention</v>
      </c>
      <c r="E3" s="55" t="s">
        <v>12</v>
      </c>
      <c r="F3" s="56" t="s">
        <v>13</v>
      </c>
    </row>
  </sheetData>
  <mergeCells count="1">
    <mergeCell ref="B1:F1"/>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1A4788"/>
  </sheetPr>
  <dimension ref="A1:F3"/>
  <sheetViews>
    <sheetView tabSelected="1" workbookViewId="0">
      <pane xSplit="1" ySplit="2" topLeftCell="B3" activePane="bottomRight" state="frozen"/>
      <selection pane="topRight" activeCell="B1" sqref="B1"/>
      <selection pane="bottomLeft" activeCell="A3" sqref="A3"/>
      <selection pane="bottomRight" activeCell="D12" sqref="D12"/>
    </sheetView>
  </sheetViews>
  <sheetFormatPr defaultColWidth="14.44140625" defaultRowHeight="15.75" customHeight="1" x14ac:dyDescent="0.25"/>
  <cols>
    <col min="1" max="1" width="14.44140625" customWidth="1"/>
    <col min="2" max="6" width="28.6640625" customWidth="1"/>
  </cols>
  <sheetData>
    <row r="1" spans="1:6" ht="63" x14ac:dyDescent="1.05">
      <c r="A1" s="38"/>
      <c r="B1" s="39" t="s">
        <v>1</v>
      </c>
      <c r="C1" s="40"/>
      <c r="D1" s="40"/>
      <c r="E1" s="40"/>
      <c r="F1" s="51"/>
    </row>
    <row r="2" spans="1:6" ht="13.2" x14ac:dyDescent="0.25">
      <c r="A2" s="50" t="s">
        <v>2</v>
      </c>
      <c r="B2" s="43" t="s">
        <v>3</v>
      </c>
      <c r="C2" s="43" t="s">
        <v>4</v>
      </c>
      <c r="D2" s="43" t="s">
        <v>5</v>
      </c>
      <c r="E2" s="43" t="s">
        <v>6</v>
      </c>
      <c r="F2" s="9" t="s">
        <v>7</v>
      </c>
    </row>
    <row r="3" spans="1:6" ht="79.2" customHeight="1" x14ac:dyDescent="0.25">
      <c r="A3" s="2">
        <v>1</v>
      </c>
      <c r="B3" s="3" t="s">
        <v>8</v>
      </c>
      <c r="C3" s="4"/>
      <c r="D3" s="4"/>
      <c r="E3" s="4"/>
      <c r="F3" s="5"/>
    </row>
  </sheetData>
  <mergeCells count="1">
    <mergeCell ref="B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08080"/>
  </sheetPr>
  <dimension ref="A1:F3"/>
  <sheetViews>
    <sheetView workbookViewId="0">
      <pane xSplit="1" ySplit="2" topLeftCell="B3" activePane="bottomRight" state="frozen"/>
      <selection pane="topRight" activeCell="B1" sqref="B1"/>
      <selection pane="bottomLeft" activeCell="A3" sqref="A3"/>
      <selection pane="bottomRight" activeCell="D17" sqref="D17"/>
    </sheetView>
  </sheetViews>
  <sheetFormatPr defaultColWidth="14.44140625" defaultRowHeight="15.75" customHeight="1" x14ac:dyDescent="0.25"/>
  <cols>
    <col min="1" max="1" width="14.44140625" customWidth="1"/>
    <col min="2" max="6" width="28.6640625" customWidth="1"/>
  </cols>
  <sheetData>
    <row r="1" spans="1:6" ht="63" x14ac:dyDescent="1.05">
      <c r="A1" s="45"/>
      <c r="B1" s="46" t="s">
        <v>14</v>
      </c>
      <c r="C1" s="40"/>
      <c r="D1" s="40"/>
      <c r="E1" s="40"/>
      <c r="F1" s="51"/>
    </row>
    <row r="2" spans="1:6" ht="13.2" x14ac:dyDescent="0.25">
      <c r="A2" s="47" t="s">
        <v>2</v>
      </c>
      <c r="B2" s="48" t="s">
        <v>3</v>
      </c>
      <c r="C2" s="48" t="s">
        <v>4</v>
      </c>
      <c r="D2" s="48" t="s">
        <v>5</v>
      </c>
      <c r="E2" s="48" t="s">
        <v>6</v>
      </c>
      <c r="F2" s="49" t="s">
        <v>7</v>
      </c>
    </row>
    <row r="3" spans="1:6" ht="79.2" customHeight="1" x14ac:dyDescent="0.25">
      <c r="A3" s="2">
        <v>1</v>
      </c>
      <c r="B3" s="3">
        <v>2017</v>
      </c>
      <c r="C3" s="3" t="s">
        <v>15</v>
      </c>
      <c r="D3" s="6" t="str">
        <f>HYPERLINK("sarkarswa@who.int ","Swarup Sarkar, Department of Communicable Diseases WHO SEARO")</f>
        <v>Swarup Sarkar, Department of Communicable Diseases WHO SEARO</v>
      </c>
      <c r="E3" s="7"/>
      <c r="F3" s="8" t="s">
        <v>16</v>
      </c>
    </row>
  </sheetData>
  <mergeCells count="1">
    <mergeCell ref="B1:F1"/>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1A4788"/>
  </sheetPr>
  <dimension ref="A1:F13"/>
  <sheetViews>
    <sheetView workbookViewId="0">
      <pane xSplit="1" ySplit="2" topLeftCell="B15" activePane="bottomRight" state="frozen"/>
      <selection pane="topRight" activeCell="B1" sqref="B1"/>
      <selection pane="bottomLeft" activeCell="A3" sqref="A3"/>
      <selection pane="bottomRight" activeCell="B1" sqref="B1:F1"/>
    </sheetView>
  </sheetViews>
  <sheetFormatPr defaultColWidth="14.44140625" defaultRowHeight="15.75" customHeight="1" x14ac:dyDescent="0.25"/>
  <cols>
    <col min="1" max="1" width="14.44140625" customWidth="1"/>
    <col min="2" max="6" width="28.6640625" customWidth="1"/>
  </cols>
  <sheetData>
    <row r="1" spans="1:6" ht="63" x14ac:dyDescent="1.05">
      <c r="A1" s="38"/>
      <c r="B1" s="39" t="s">
        <v>34</v>
      </c>
      <c r="C1" s="40"/>
      <c r="D1" s="40"/>
      <c r="E1" s="40"/>
      <c r="F1" s="51"/>
    </row>
    <row r="2" spans="1:6" ht="13.2" x14ac:dyDescent="0.25">
      <c r="A2" s="50" t="s">
        <v>2</v>
      </c>
      <c r="B2" s="43" t="s">
        <v>3</v>
      </c>
      <c r="C2" s="43" t="s">
        <v>4</v>
      </c>
      <c r="D2" s="43" t="s">
        <v>5</v>
      </c>
      <c r="E2" s="43" t="s">
        <v>6</v>
      </c>
      <c r="F2" s="9" t="s">
        <v>7</v>
      </c>
    </row>
    <row r="3" spans="1:6" ht="79.2" x14ac:dyDescent="0.25">
      <c r="A3" s="20">
        <v>1</v>
      </c>
      <c r="B3" s="21" t="s">
        <v>35</v>
      </c>
      <c r="C3" s="22" t="s">
        <v>36</v>
      </c>
      <c r="D3" s="23" t="str">
        <f>HYPERLINK("mailto:nguyenbinhhoatb@yahoo.com","Nguyen Binh Hoa, Viet Nam NTP")</f>
        <v>Nguyen Binh Hoa, Viet Nam NTP</v>
      </c>
      <c r="E3" s="24" t="s">
        <v>37</v>
      </c>
      <c r="F3" s="25" t="s">
        <v>38</v>
      </c>
    </row>
    <row r="4" spans="1:6" ht="105.6" x14ac:dyDescent="0.25">
      <c r="A4" s="20">
        <v>2</v>
      </c>
      <c r="B4" s="21" t="s">
        <v>35</v>
      </c>
      <c r="C4" s="22" t="s">
        <v>39</v>
      </c>
      <c r="D4" s="23" t="str">
        <f>HYPERLINK("mailto:fabonsu@gmail.com","Frank Bonsu, Ghana NTP")</f>
        <v>Frank Bonsu, Ghana NTP</v>
      </c>
      <c r="E4" s="24" t="s">
        <v>40</v>
      </c>
      <c r="F4" s="25" t="s">
        <v>41</v>
      </c>
    </row>
    <row r="5" spans="1:6" ht="79.2" x14ac:dyDescent="0.25">
      <c r="A5" s="26">
        <v>3</v>
      </c>
      <c r="B5" s="27" t="s">
        <v>42</v>
      </c>
      <c r="C5" s="28" t="s">
        <v>32</v>
      </c>
      <c r="D5" s="29" t="str">
        <f>HYPERLINK("mailto:phippner@auruminstitute.org","Piotr Hippner, Aurum Institute")</f>
        <v>Piotr Hippner, Aurum Institute</v>
      </c>
      <c r="E5" s="30" t="s">
        <v>43</v>
      </c>
      <c r="F5" s="31" t="s">
        <v>44</v>
      </c>
    </row>
    <row r="6" spans="1:6" ht="79.2" x14ac:dyDescent="0.25">
      <c r="A6" s="26">
        <v>4</v>
      </c>
      <c r="B6" s="27" t="s">
        <v>45</v>
      </c>
      <c r="C6" s="28" t="s">
        <v>46</v>
      </c>
      <c r="D6" s="29" t="str">
        <f>HYPERLINK("mailto:kuyeoj@gmail.com","Joseph Kuye, Nigeria NTP")</f>
        <v>Joseph Kuye, Nigeria NTP</v>
      </c>
      <c r="E6" s="30" t="s">
        <v>47</v>
      </c>
      <c r="F6" s="31" t="s">
        <v>48</v>
      </c>
    </row>
    <row r="7" spans="1:6" ht="79.2" x14ac:dyDescent="0.25">
      <c r="A7" s="26">
        <v>5</v>
      </c>
      <c r="B7" s="27" t="s">
        <v>45</v>
      </c>
      <c r="C7" s="28" t="s">
        <v>49</v>
      </c>
      <c r="D7" s="29" t="str">
        <f>HYPERLINK("mailto:Demelash.Assefa@kncvtbc.org","Demelash Assefa, KNCV Ethiopia Office")</f>
        <v>Demelash Assefa, KNCV Ethiopia Office</v>
      </c>
      <c r="E7" s="30" t="s">
        <v>47</v>
      </c>
      <c r="F7" s="31" t="s">
        <v>50</v>
      </c>
    </row>
    <row r="8" spans="1:6" ht="79.2" x14ac:dyDescent="0.25">
      <c r="A8" s="26">
        <v>6</v>
      </c>
      <c r="B8" s="27" t="s">
        <v>45</v>
      </c>
      <c r="C8" s="28" t="s">
        <v>51</v>
      </c>
      <c r="D8" s="29" t="str">
        <f>HYPERLINK("mailto:cicilia.gitaparwati@kncvtbc.org","Cicilia Gita Parwati, KNCV Indonesia Office")</f>
        <v>Cicilia Gita Parwati, KNCV Indonesia Office</v>
      </c>
      <c r="E8" s="30" t="s">
        <v>47</v>
      </c>
      <c r="F8" s="31" t="s">
        <v>50</v>
      </c>
    </row>
    <row r="9" spans="1:6" ht="79.2" x14ac:dyDescent="0.25">
      <c r="A9" s="26">
        <v>7</v>
      </c>
      <c r="B9" s="27">
        <v>2017</v>
      </c>
      <c r="C9" s="28" t="s">
        <v>52</v>
      </c>
      <c r="D9" s="29" t="str">
        <f>HYPERLINK("mailto:agnes.dzokoto@theglobalfund.org","Agnes Dzokoto, Global Fund")</f>
        <v>Agnes Dzokoto, Global Fund</v>
      </c>
      <c r="E9" s="30" t="s">
        <v>53</v>
      </c>
      <c r="F9" s="31" t="s">
        <v>54</v>
      </c>
    </row>
    <row r="10" spans="1:6" ht="79.2" x14ac:dyDescent="0.25">
      <c r="A10" s="20">
        <v>8</v>
      </c>
      <c r="B10" s="21" t="s">
        <v>55</v>
      </c>
      <c r="C10" s="22" t="s">
        <v>56</v>
      </c>
      <c r="D10" s="23" t="str">
        <f>HYPERLINK("mailto:akramul.mi@brac.net","Akramul Islam, Bangladesh Rural Advancement Committee")</f>
        <v>Akramul Islam, Bangladesh Rural Advancement Committee</v>
      </c>
      <c r="E10" s="24" t="s">
        <v>57</v>
      </c>
      <c r="F10" s="25" t="s">
        <v>54</v>
      </c>
    </row>
    <row r="11" spans="1:6" ht="79.2" x14ac:dyDescent="0.25">
      <c r="A11" s="26">
        <v>9</v>
      </c>
      <c r="B11" s="27">
        <v>2016</v>
      </c>
      <c r="C11" s="28" t="s">
        <v>58</v>
      </c>
      <c r="D11" s="29" t="str">
        <f>HYPERLINK("mailto:mkhongwenya@gmail.com","Mkhokheli Ngwenya, Zimbabwe NTP")</f>
        <v>Mkhokheli Ngwenya, Zimbabwe NTP</v>
      </c>
      <c r="E11" s="30" t="s">
        <v>59</v>
      </c>
      <c r="F11" s="31" t="s">
        <v>60</v>
      </c>
    </row>
    <row r="12" spans="1:6" ht="79.2" x14ac:dyDescent="0.25">
      <c r="A12" s="26">
        <v>10</v>
      </c>
      <c r="B12" s="27">
        <v>2016</v>
      </c>
      <c r="C12" s="28" t="s">
        <v>61</v>
      </c>
      <c r="D12" s="30" t="s">
        <v>62</v>
      </c>
      <c r="E12" s="30" t="s">
        <v>63</v>
      </c>
      <c r="F12" s="31" t="s">
        <v>41</v>
      </c>
    </row>
    <row r="13" spans="1:6" ht="79.2" x14ac:dyDescent="0.25">
      <c r="A13" s="32">
        <v>11</v>
      </c>
      <c r="B13" s="33">
        <v>2015</v>
      </c>
      <c r="C13" s="34" t="s">
        <v>64</v>
      </c>
      <c r="D13" s="35" t="str">
        <f>HYPERLINK("mailto:khtet@fhi360.org","Kyaw Soe Htet, FHI360")</f>
        <v>Kyaw Soe Htet, FHI360</v>
      </c>
      <c r="E13" s="36" t="s">
        <v>63</v>
      </c>
      <c r="F13" s="37" t="s">
        <v>65</v>
      </c>
    </row>
  </sheetData>
  <mergeCells count="1">
    <mergeCell ref="B1:F1"/>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08080"/>
  </sheetPr>
  <dimension ref="A1:F3"/>
  <sheetViews>
    <sheetView workbookViewId="0">
      <pane xSplit="1" ySplit="2" topLeftCell="B3" activePane="bottomRight" state="frozen"/>
      <selection pane="topRight" activeCell="B1" sqref="B1"/>
      <selection pane="bottomLeft" activeCell="A3" sqref="A3"/>
      <selection pane="bottomRight" activeCell="B10" sqref="B10"/>
    </sheetView>
  </sheetViews>
  <sheetFormatPr defaultColWidth="14.44140625" defaultRowHeight="15.75" customHeight="1" x14ac:dyDescent="0.25"/>
  <cols>
    <col min="1" max="1" width="14.44140625" customWidth="1"/>
    <col min="2" max="6" width="28.6640625" customWidth="1"/>
  </cols>
  <sheetData>
    <row r="1" spans="1:6" ht="63" x14ac:dyDescent="1.05">
      <c r="A1" s="45"/>
      <c r="B1" s="46" t="s">
        <v>17</v>
      </c>
      <c r="C1" s="40"/>
      <c r="D1" s="40"/>
      <c r="E1" s="40"/>
      <c r="F1" s="51"/>
    </row>
    <row r="2" spans="1:6" ht="13.2" x14ac:dyDescent="0.25">
      <c r="A2" s="47" t="s">
        <v>2</v>
      </c>
      <c r="B2" s="48" t="s">
        <v>3</v>
      </c>
      <c r="C2" s="48" t="s">
        <v>4</v>
      </c>
      <c r="D2" s="48" t="s">
        <v>5</v>
      </c>
      <c r="E2" s="48" t="s">
        <v>6</v>
      </c>
      <c r="F2" s="49" t="s">
        <v>7</v>
      </c>
    </row>
    <row r="3" spans="1:6" ht="79.2" customHeight="1" x14ac:dyDescent="0.25">
      <c r="A3" s="2">
        <v>1</v>
      </c>
      <c r="B3" s="3" t="s">
        <v>18</v>
      </c>
      <c r="C3" s="4"/>
      <c r="D3" s="4"/>
      <c r="E3" s="4"/>
      <c r="F3" s="5"/>
    </row>
  </sheetData>
  <mergeCells count="1">
    <mergeCell ref="B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AuTuMN</vt:lpstr>
      <vt:lpstr>EMOD</vt:lpstr>
      <vt:lpstr>Optima TB</vt:lpstr>
      <vt:lpstr>SEARO</vt:lpstr>
      <vt:lpstr>TIME</vt:lpstr>
      <vt:lpstr>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cfmcquaid</cp:lastModifiedBy>
  <dcterms:modified xsi:type="dcterms:W3CDTF">2018-01-12T10:28:09Z</dcterms:modified>
</cp:coreProperties>
</file>